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.3\Referat 34\AB 5\Jaeger\z Unterlagensammlung Jae\1 Umgang mit wS\Materialien\Entwürfe\Fertig\"/>
    </mc:Choice>
  </mc:AlternateContent>
  <bookViews>
    <workbookView xWindow="480" yWindow="2340" windowWidth="15480" windowHeight="11520"/>
  </bookViews>
  <sheets>
    <sheet name="Gefährdungsstufe" sheetId="4" r:id="rId1"/>
    <sheet name="Listen" sheetId="5" state="hidden" r:id="rId2"/>
  </sheets>
  <definedNames>
    <definedName name="Gesamtgewicht">Gefährdungsstufe!$L$15</definedName>
    <definedName name="Gesamtvolumen">Gefährdungsstufe!$J$15</definedName>
    <definedName name="WGK" localSheetId="0">Gefährdungsstufe!$L$17</definedName>
  </definedNames>
  <calcPr calcId="152511"/>
</workbook>
</file>

<file path=xl/calcChain.xml><?xml version="1.0" encoding="utf-8"?>
<calcChain xmlns="http://schemas.openxmlformats.org/spreadsheetml/2006/main">
  <c r="G22" i="4" l="1"/>
  <c r="G27" i="4" l="1"/>
  <c r="H27" i="4"/>
  <c r="H13" i="4" l="1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8" i="4"/>
  <c r="H29" i="4"/>
  <c r="H30" i="4"/>
  <c r="H31" i="4"/>
  <c r="H32" i="4"/>
  <c r="H33" i="4"/>
  <c r="H12" i="4"/>
  <c r="L14" i="4" s="1"/>
  <c r="G12" i="4"/>
  <c r="G13" i="4"/>
  <c r="G14" i="4"/>
  <c r="G15" i="4"/>
  <c r="G16" i="4"/>
  <c r="G17" i="4"/>
  <c r="G18" i="4"/>
  <c r="G19" i="4"/>
  <c r="G20" i="4"/>
  <c r="G21" i="4"/>
  <c r="G23" i="4"/>
  <c r="G24" i="4"/>
  <c r="G25" i="4"/>
  <c r="G26" i="4"/>
  <c r="G28" i="4"/>
  <c r="G29" i="4"/>
  <c r="G30" i="4"/>
  <c r="G31" i="4"/>
  <c r="G32" i="4"/>
  <c r="G33" i="4"/>
  <c r="L12" i="4" l="1"/>
  <c r="L13" i="4"/>
  <c r="J14" i="4"/>
  <c r="J13" i="4"/>
  <c r="J12" i="4"/>
  <c r="L15" i="4" l="1"/>
  <c r="J15" i="4"/>
  <c r="K13" i="4" s="1"/>
  <c r="K12" i="4" l="1"/>
  <c r="K14" i="4"/>
  <c r="L17" i="4" s="1"/>
  <c r="L18" i="4" s="1"/>
  <c r="K15" i="4" l="1"/>
</calcChain>
</file>

<file path=xl/sharedStrings.xml><?xml version="1.0" encoding="utf-8"?>
<sst xmlns="http://schemas.openxmlformats.org/spreadsheetml/2006/main" count="73" uniqueCount="37">
  <si>
    <t>WGK</t>
  </si>
  <si>
    <t>t</t>
  </si>
  <si>
    <t>m³</t>
  </si>
  <si>
    <t>WGK 1</t>
  </si>
  <si>
    <t>WGK 2</t>
  </si>
  <si>
    <t>WGK 3</t>
  </si>
  <si>
    <t>Ergebnisse</t>
  </si>
  <si>
    <t>Menge</t>
  </si>
  <si>
    <t>berechn. Menge</t>
  </si>
  <si>
    <t>Einheit</t>
  </si>
  <si>
    <t>kg</t>
  </si>
  <si>
    <t>l</t>
  </si>
  <si>
    <t>[m³)</t>
  </si>
  <si>
    <t>[t]</t>
  </si>
  <si>
    <t>Gesamtmenge</t>
  </si>
  <si>
    <t>Vol-%</t>
  </si>
  <si>
    <t>nwg</t>
  </si>
  <si>
    <t>Eingabe</t>
  </si>
  <si>
    <t>Die Anlage enthält ausschließlich Flüssigkeiten?</t>
  </si>
  <si>
    <t>Gefährdungsstufe nach § 39 AwSV</t>
  </si>
  <si>
    <t>Maßgebende WGK der Anlage</t>
  </si>
  <si>
    <t>Gefährdungsstufe der Anlage</t>
  </si>
  <si>
    <t>Stoffbezeichnung</t>
  </si>
  <si>
    <t>A</t>
  </si>
  <si>
    <t>B</t>
  </si>
  <si>
    <t>C</t>
  </si>
  <si>
    <t>D</t>
  </si>
  <si>
    <t>&gt; 1000</t>
  </si>
  <si>
    <t>Dichte 
[kg/l]</t>
  </si>
  <si>
    <t>Summe 
[m³]</t>
  </si>
  <si>
    <t>Summe 
[t]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</si>
  <si>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0,22 m³ oder 0,2 t</t>
    </r>
  </si>
  <si>
    <t>&gt; 1 bis ≤ 10</t>
  </si>
  <si>
    <t>&gt; 10 bis ≤ 100</t>
  </si>
  <si>
    <t>&gt; 100 bis  ≤ 1000</t>
  </si>
  <si>
    <t>&gt; 0,22 m³ oder 0,2 t bis ≤ 1</t>
  </si>
  <si>
    <r>
      <t xml:space="preserve">Die Tabelle bitte für </t>
    </r>
    <r>
      <rPr>
        <b/>
        <sz val="11"/>
        <color theme="1"/>
        <rFont val="Arial"/>
        <family val="2"/>
      </rPr>
      <t>jede</t>
    </r>
    <r>
      <rPr>
        <sz val="11"/>
        <color theme="1"/>
        <rFont val="Arial"/>
        <family val="2"/>
      </rPr>
      <t xml:space="preserve"> Anlage gesondert ausfüllen!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</si>
</sst>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FBFD3"/>
        <bgColor indexed="64"/>
      </patternFill>
    </fill>
    <fill>
      <patternFill patternType="solid">
        <fgColor rgb="FFF3DED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4" fillId="0" borderId="0"/>
  </cellStyleXfs>
  <cellXfs count="92">
    <xf numFmtId="0" fontId="0" fillId="0" borderId="0" xfId="0"/>
    <xf numFmtId="0" fontId="9" fillId="2" borderId="31" xfId="1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/>
      <protection locked="0"/>
    </xf>
    <xf numFmtId="0" fontId="10" fillId="0" borderId="16" xfId="1" applyFont="1" applyBorder="1" applyAlignment="1" applyProtection="1">
      <alignment horizontal="center"/>
      <protection locked="0"/>
    </xf>
    <xf numFmtId="0" fontId="10" fillId="0" borderId="16" xfId="1" applyNumberFormat="1" applyFont="1" applyBorder="1" applyAlignment="1" applyProtection="1">
      <alignment horizontal="center"/>
      <protection locked="0"/>
    </xf>
    <xf numFmtId="2" fontId="10" fillId="0" borderId="23" xfId="1" applyNumberFormat="1" applyFont="1" applyBorder="1" applyAlignment="1" applyProtection="1">
      <alignment horizontal="center"/>
      <protection locked="0"/>
    </xf>
    <xf numFmtId="0" fontId="9" fillId="0" borderId="22" xfId="1" applyFont="1" applyFill="1" applyBorder="1" applyAlignment="1" applyProtection="1">
      <alignment horizontal="center" vertical="center"/>
      <protection locked="0"/>
    </xf>
    <xf numFmtId="0" fontId="9" fillId="0" borderId="18" xfId="1" applyFont="1" applyBorder="1" applyAlignment="1" applyProtection="1">
      <alignment horizontal="center"/>
      <protection locked="0"/>
    </xf>
    <xf numFmtId="0" fontId="10" fillId="0" borderId="18" xfId="1" applyFont="1" applyBorder="1" applyAlignment="1" applyProtection="1">
      <alignment horizontal="center"/>
      <protection locked="0"/>
    </xf>
    <xf numFmtId="0" fontId="10" fillId="0" borderId="18" xfId="1" applyNumberFormat="1" applyFont="1" applyBorder="1" applyAlignment="1" applyProtection="1">
      <alignment horizontal="center"/>
      <protection locked="0"/>
    </xf>
    <xf numFmtId="2" fontId="10" fillId="0" borderId="25" xfId="1" applyNumberFormat="1" applyFont="1" applyBorder="1" applyAlignment="1" applyProtection="1">
      <alignment horizontal="center"/>
      <protection locked="0"/>
    </xf>
    <xf numFmtId="0" fontId="10" fillId="0" borderId="0" xfId="1" applyFont="1"/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3" xfId="1" applyFont="1" applyFill="1" applyBorder="1" applyAlignment="1" applyProtection="1">
      <alignment horizontal="center" vertic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10" fillId="0" borderId="17" xfId="1" applyFont="1" applyBorder="1" applyAlignment="1" applyProtection="1">
      <alignment horizontal="center"/>
      <protection locked="0"/>
    </xf>
    <xf numFmtId="0" fontId="10" fillId="0" borderId="17" xfId="1" applyNumberFormat="1" applyFont="1" applyBorder="1" applyAlignment="1" applyProtection="1">
      <alignment horizontal="center"/>
      <protection locked="0"/>
    </xf>
    <xf numFmtId="2" fontId="10" fillId="0" borderId="24" xfId="1" applyNumberFormat="1" applyFont="1" applyBorder="1" applyAlignment="1" applyProtection="1">
      <alignment horizontal="center"/>
      <protection locked="0"/>
    </xf>
    <xf numFmtId="0" fontId="9" fillId="3" borderId="1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2" fontId="10" fillId="4" borderId="2" xfId="1" applyNumberFormat="1" applyFont="1" applyFill="1" applyBorder="1" applyAlignment="1" applyProtection="1">
      <alignment horizontal="center"/>
    </xf>
    <xf numFmtId="2" fontId="10" fillId="4" borderId="21" xfId="1" applyNumberFormat="1" applyFont="1" applyFill="1" applyBorder="1" applyAlignment="1">
      <alignment horizontal="center"/>
    </xf>
    <xf numFmtId="2" fontId="10" fillId="4" borderId="22" xfId="1" applyNumberFormat="1" applyFont="1" applyFill="1" applyBorder="1" applyAlignment="1" applyProtection="1">
      <alignment horizontal="center"/>
    </xf>
    <xf numFmtId="2" fontId="10" fillId="4" borderId="19" xfId="1" applyNumberFormat="1" applyFont="1" applyFill="1" applyBorder="1" applyAlignment="1">
      <alignment horizontal="center"/>
    </xf>
    <xf numFmtId="2" fontId="10" fillId="4" borderId="3" xfId="1" applyNumberFormat="1" applyFont="1" applyFill="1" applyBorder="1" applyAlignment="1" applyProtection="1">
      <alignment horizontal="center"/>
    </xf>
    <xf numFmtId="2" fontId="10" fillId="4" borderId="20" xfId="1" applyNumberFormat="1" applyFont="1" applyFill="1" applyBorder="1" applyAlignment="1">
      <alignment horizontal="center"/>
    </xf>
    <xf numFmtId="2" fontId="9" fillId="4" borderId="11" xfId="1" applyNumberFormat="1" applyFont="1" applyFill="1" applyBorder="1" applyAlignment="1">
      <alignment horizontal="center"/>
    </xf>
    <xf numFmtId="164" fontId="9" fillId="4" borderId="11" xfId="2" applyNumberFormat="1" applyFont="1" applyFill="1" applyBorder="1" applyAlignment="1">
      <alignment horizontal="center"/>
    </xf>
    <xf numFmtId="2" fontId="9" fillId="4" borderId="8" xfId="1" applyNumberFormat="1" applyFont="1" applyFill="1" applyBorder="1" applyAlignment="1">
      <alignment horizontal="center"/>
    </xf>
    <xf numFmtId="2" fontId="9" fillId="4" borderId="12" xfId="1" applyNumberFormat="1" applyFont="1" applyFill="1" applyBorder="1" applyAlignment="1">
      <alignment horizontal="center"/>
    </xf>
    <xf numFmtId="2" fontId="9" fillId="4" borderId="13" xfId="1" applyNumberFormat="1" applyFont="1" applyFill="1" applyBorder="1" applyAlignment="1">
      <alignment horizontal="center"/>
    </xf>
    <xf numFmtId="2" fontId="9" fillId="4" borderId="14" xfId="1" applyNumberFormat="1" applyFont="1" applyFill="1" applyBorder="1" applyAlignment="1">
      <alignment horizontal="center"/>
    </xf>
    <xf numFmtId="164" fontId="9" fillId="4" borderId="18" xfId="2" applyNumberFormat="1" applyFont="1" applyFill="1" applyBorder="1" applyAlignment="1">
      <alignment horizontal="center"/>
    </xf>
    <xf numFmtId="2" fontId="9" fillId="4" borderId="9" xfId="1" applyNumberFormat="1" applyFont="1" applyFill="1" applyBorder="1" applyAlignment="1">
      <alignment horizontal="center"/>
    </xf>
    <xf numFmtId="2" fontId="6" fillId="4" borderId="4" xfId="1" applyNumberFormat="1" applyFont="1" applyFill="1" applyBorder="1" applyAlignment="1">
      <alignment horizontal="center" vertical="center"/>
    </xf>
    <xf numFmtId="164" fontId="9" fillId="4" borderId="4" xfId="2" applyNumberFormat="1" applyFont="1" applyFill="1" applyBorder="1" applyAlignment="1">
      <alignment horizontal="center"/>
    </xf>
    <xf numFmtId="2" fontId="6" fillId="4" borderId="5" xfId="1" applyNumberFormat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 textRotation="90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2" fillId="0" borderId="0" xfId="0" applyFont="1" applyProtection="1"/>
    <xf numFmtId="0" fontId="11" fillId="0" borderId="0" xfId="1" applyFont="1" applyAlignment="1" applyProtection="1">
      <alignment horizontal="center" vertical="center"/>
    </xf>
    <xf numFmtId="0" fontId="0" fillId="0" borderId="0" xfId="0" applyProtection="1"/>
    <xf numFmtId="0" fontId="1" fillId="0" borderId="0" xfId="1" applyFont="1" applyAlignment="1" applyProtection="1">
      <alignment horizontal="center" vertical="center"/>
    </xf>
    <xf numFmtId="2" fontId="2" fillId="0" borderId="0" xfId="1" applyNumberFormat="1" applyFont="1" applyAlignment="1" applyProtection="1">
      <alignment horizontal="center"/>
    </xf>
    <xf numFmtId="2" fontId="3" fillId="0" borderId="0" xfId="1" applyNumberFormat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4" fillId="0" borderId="0" xfId="1" applyAlignment="1" applyProtection="1">
      <alignment horizontal="center"/>
    </xf>
    <xf numFmtId="0" fontId="4" fillId="0" borderId="0" xfId="1" applyNumberFormat="1" applyAlignment="1" applyProtection="1">
      <alignment horizontal="center"/>
    </xf>
    <xf numFmtId="0" fontId="3" fillId="0" borderId="0" xfId="1" applyNumberFormat="1" applyFont="1" applyAlignment="1" applyProtection="1">
      <alignment horizontal="center"/>
    </xf>
    <xf numFmtId="0" fontId="3" fillId="0" borderId="0" xfId="1" applyFont="1" applyAlignment="1" applyProtection="1">
      <alignment horizontal="center"/>
      <protection locked="0"/>
    </xf>
    <xf numFmtId="2" fontId="9" fillId="3" borderId="23" xfId="1" applyNumberFormat="1" applyFont="1" applyFill="1" applyBorder="1" applyAlignment="1">
      <alignment horizontal="center" vertical="center" wrapText="1"/>
    </xf>
    <xf numFmtId="2" fontId="9" fillId="3" borderId="24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6" xfId="1" applyNumberFormat="1" applyFont="1" applyFill="1" applyBorder="1" applyAlignment="1">
      <alignment horizontal="center" vertical="center"/>
    </xf>
    <xf numFmtId="0" fontId="9" fillId="3" borderId="17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right" vertical="center"/>
    </xf>
    <xf numFmtId="0" fontId="9" fillId="2" borderId="30" xfId="1" applyFont="1" applyFill="1" applyBorder="1" applyAlignment="1">
      <alignment horizontal="right" vertical="center"/>
    </xf>
    <xf numFmtId="0" fontId="8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wrapText="1"/>
    </xf>
  </cellXfs>
  <cellStyles count="4">
    <cellStyle name="Prozent 2" xfId="2"/>
    <cellStyle name="Standard" xfId="0" builtinId="0"/>
    <cellStyle name="Standard 2" xfId="1"/>
    <cellStyle name="Standard 3" xfId="3"/>
  </cellStyles>
  <dxfs count="0"/>
  <tableStyles count="0" defaultTableStyle="TableStyleMedium9" defaultPivotStyle="PivotStyleLight16"/>
  <colors>
    <mruColors>
      <color rgb="FFCFD3D7"/>
      <color rgb="FFF3DED1"/>
      <color rgb="FFAFB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Listen!$D$10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19050</xdr:rowOff>
    </xdr:from>
    <xdr:to>
      <xdr:col>8</xdr:col>
      <xdr:colOff>0</xdr:colOff>
      <xdr:row>6</xdr:row>
      <xdr:rowOff>38100</xdr:rowOff>
    </xdr:to>
    <xdr:sp macro="" textlink="" fLocksText="0">
      <xdr:nvSpPr>
        <xdr:cNvPr id="2" name="Textfeld 1"/>
        <xdr:cNvSpPr txBox="1"/>
      </xdr:nvSpPr>
      <xdr:spPr>
        <a:xfrm>
          <a:off x="352425" y="19050"/>
          <a:ext cx="5762625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85000"/>
              <a:lumOff val="1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Projekt:</a:t>
          </a:r>
          <a:r>
            <a:rPr lang="de-DE" sz="11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Art und Bezeichnung der Anlage:</a:t>
          </a:r>
          <a:r>
            <a:rPr lang="de-DE" sz="11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28576</xdr:colOff>
      <xdr:row>19</xdr:row>
      <xdr:rowOff>38100</xdr:rowOff>
    </xdr:from>
    <xdr:to>
      <xdr:col>11</xdr:col>
      <xdr:colOff>828675</xdr:colOff>
      <xdr:row>32</xdr:row>
      <xdr:rowOff>133350</xdr:rowOff>
    </xdr:to>
    <xdr:sp macro="" textlink="">
      <xdr:nvSpPr>
        <xdr:cNvPr id="3" name="Textfeld 2"/>
        <xdr:cNvSpPr txBox="1"/>
      </xdr:nvSpPr>
      <xdr:spPr>
        <a:xfrm>
          <a:off x="6143626" y="3771900"/>
          <a:ext cx="4057649" cy="257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 u="none">
              <a:latin typeface="Arial" panose="020B0604020202020204" pitchFamily="34" charset="0"/>
              <a:cs typeface="Arial" panose="020B0604020202020204" pitchFamily="34" charset="0"/>
            </a:rPr>
            <a:t>Nutzungshinweise:</a:t>
          </a:r>
          <a:r>
            <a:rPr lang="de-DE" sz="1000" b="1" u="sng">
              <a:latin typeface="Arial" panose="020B0604020202020204" pitchFamily="34" charset="0"/>
              <a:cs typeface="Arial" panose="020B0604020202020204" pitchFamily="34" charset="0"/>
            </a:rPr>
            <a:t>  </a:t>
          </a:r>
        </a:p>
        <a:p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Diese Exceldatei dient der schnellen Ermittlung der Gefährdungs-stufe nach § 39 AwSV für z. B. Fass- und Gebindelager sowie andere Lager- bzw. HBV-Anlagen, in denen mit Stoffen unter-schiedlicher WGK umgegangen wird.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liegt in der Eigenverantwortung des Nutzers, die Ein-gaben auf Richtigkeit und die Ergebnisse auf Plausibilität zu prüfen.</a:t>
          </a:r>
          <a:r>
            <a:rPr kumimoji="0" lang="de-D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kumimoji="0" lang="de-DE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aktuellste Ausgabe dieser Arbeitshilfe finden Sie im Internet unter: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https://s.rlp.de/00f71</a:t>
          </a:r>
          <a:r>
            <a:rPr kumimoji="0" lang="de-D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 unter </a:t>
          </a:r>
          <a:br>
            <a:rPr kumimoji="0" lang="de-D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de-DE" sz="10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https://s.rlp.de/kjxOj</a:t>
          </a:r>
          <a:r>
            <a:rPr kumimoji="0" lang="de-D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(Rubrik „Umgang mit wassergefährdenden Stoffen“).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0</xdr:rowOff>
        </xdr:from>
        <xdr:to>
          <xdr:col>6</xdr:col>
          <xdr:colOff>114300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tabSelected="1" view="pageLayout" zoomScaleNormal="100" workbookViewId="0">
      <selection activeCell="B12" sqref="B12"/>
    </sheetView>
  </sheetViews>
  <sheetFormatPr baseColWidth="10" defaultColWidth="8.7109375" defaultRowHeight="14.25" x14ac:dyDescent="0.2"/>
  <cols>
    <col min="1" max="1" width="5.42578125" style="12" customWidth="1"/>
    <col min="2" max="2" width="30.5703125" style="12" customWidth="1"/>
    <col min="3" max="3" width="6.140625" style="15" bestFit="1" customWidth="1"/>
    <col min="4" max="4" width="9.42578125" style="15" customWidth="1"/>
    <col min="5" max="5" width="8.140625" style="47" bestFit="1" customWidth="1"/>
    <col min="6" max="6" width="9" style="47" customWidth="1"/>
    <col min="7" max="8" width="9.42578125" style="15" customWidth="1"/>
    <col min="9" max="9" width="25.85546875" style="12" customWidth="1"/>
    <col min="10" max="10" width="12" style="12" bestFit="1" customWidth="1"/>
    <col min="11" max="11" width="8.7109375" style="12" customWidth="1"/>
    <col min="12" max="12" width="12" style="12" customWidth="1"/>
    <col min="13" max="13" width="5.42578125" style="12" customWidth="1"/>
    <col min="14" max="16384" width="8.7109375" style="12"/>
  </cols>
  <sheetData>
    <row r="6" spans="2:12" ht="15" x14ac:dyDescent="0.25">
      <c r="L6" s="50" t="s">
        <v>36</v>
      </c>
    </row>
    <row r="7" spans="2:12" ht="15" thickBot="1" x14ac:dyDescent="0.25">
      <c r="B7" s="15"/>
      <c r="E7" s="15"/>
      <c r="F7" s="15"/>
      <c r="I7" s="15"/>
      <c r="J7" s="15"/>
      <c r="K7" s="15"/>
      <c r="L7" s="15"/>
    </row>
    <row r="8" spans="2:12" ht="18.75" thickBot="1" x14ac:dyDescent="0.3">
      <c r="B8" s="76" t="s">
        <v>17</v>
      </c>
      <c r="C8" s="76"/>
      <c r="D8" s="76"/>
      <c r="E8" s="76"/>
      <c r="F8" s="76"/>
      <c r="G8" s="68" t="s">
        <v>6</v>
      </c>
      <c r="H8" s="69"/>
      <c r="I8" s="69"/>
      <c r="J8" s="69"/>
      <c r="K8" s="69"/>
      <c r="L8" s="70"/>
    </row>
    <row r="9" spans="2:12" ht="19.5" customHeight="1" thickBot="1" x14ac:dyDescent="0.25">
      <c r="B9" s="74" t="s">
        <v>18</v>
      </c>
      <c r="C9" s="75"/>
      <c r="D9" s="75"/>
      <c r="E9" s="75"/>
      <c r="F9" s="1"/>
      <c r="G9" s="71"/>
      <c r="H9" s="72"/>
      <c r="I9" s="72"/>
      <c r="J9" s="72"/>
      <c r="K9" s="72"/>
      <c r="L9" s="73"/>
    </row>
    <row r="10" spans="2:12" ht="15" x14ac:dyDescent="0.2">
      <c r="B10" s="77" t="s">
        <v>22</v>
      </c>
      <c r="C10" s="64" t="s">
        <v>0</v>
      </c>
      <c r="D10" s="64" t="s">
        <v>7</v>
      </c>
      <c r="E10" s="66" t="s">
        <v>9</v>
      </c>
      <c r="F10" s="62" t="s">
        <v>28</v>
      </c>
      <c r="G10" s="77" t="s">
        <v>8</v>
      </c>
      <c r="H10" s="88"/>
      <c r="I10" s="89"/>
      <c r="J10" s="91" t="s">
        <v>29</v>
      </c>
      <c r="K10" s="64" t="s">
        <v>15</v>
      </c>
      <c r="L10" s="86" t="s">
        <v>30</v>
      </c>
    </row>
    <row r="11" spans="2:12" ht="15.75" thickBot="1" x14ac:dyDescent="0.25">
      <c r="B11" s="78"/>
      <c r="C11" s="65"/>
      <c r="D11" s="65"/>
      <c r="E11" s="67"/>
      <c r="F11" s="63"/>
      <c r="G11" s="46" t="s">
        <v>12</v>
      </c>
      <c r="H11" s="45" t="s">
        <v>13</v>
      </c>
      <c r="I11" s="90"/>
      <c r="J11" s="65"/>
      <c r="K11" s="65"/>
      <c r="L11" s="87"/>
    </row>
    <row r="12" spans="2:12" ht="15" x14ac:dyDescent="0.25">
      <c r="B12" s="2"/>
      <c r="C12" s="3"/>
      <c r="D12" s="4"/>
      <c r="E12" s="5" t="s">
        <v>2</v>
      </c>
      <c r="F12" s="6">
        <v>1</v>
      </c>
      <c r="G12" s="25">
        <f t="shared" ref="G12:G33" si="0">IF(E12="l",D12/1000,IF(E12="m³",D12,IF(E12="kg",D12/(F12*1000),D12/F12)))</f>
        <v>0</v>
      </c>
      <c r="H12" s="26">
        <f t="shared" ref="H12:H33" si="1">IF(E12="l",D12*F12/1000,IF(E12="m³",D12*F12,IF(E12="kg",D12/1000,D12)))</f>
        <v>0</v>
      </c>
      <c r="I12" s="22" t="s">
        <v>3</v>
      </c>
      <c r="J12" s="31">
        <f>SUMIF(C12:C33,1,G12:G33)</f>
        <v>0</v>
      </c>
      <c r="K12" s="32">
        <f>IF(Gesamtvolumen=0,0,J12/Gesamtvolumen)</f>
        <v>0</v>
      </c>
      <c r="L12" s="33">
        <f>SUMIF(C12:C33,1,H12:H33)</f>
        <v>0</v>
      </c>
    </row>
    <row r="13" spans="2:12" ht="15.75" customHeight="1" x14ac:dyDescent="0.25">
      <c r="B13" s="7"/>
      <c r="C13" s="8"/>
      <c r="D13" s="9"/>
      <c r="E13" s="10" t="s">
        <v>2</v>
      </c>
      <c r="F13" s="11">
        <v>1</v>
      </c>
      <c r="G13" s="27">
        <f t="shared" si="0"/>
        <v>0</v>
      </c>
      <c r="H13" s="28">
        <f t="shared" si="1"/>
        <v>0</v>
      </c>
      <c r="I13" s="23" t="s">
        <v>4</v>
      </c>
      <c r="J13" s="34">
        <f>SUMIF(C12:C33,2,G12:G33)</f>
        <v>0</v>
      </c>
      <c r="K13" s="32">
        <f>IF(Gesamtvolumen=0,0,J13/Gesamtvolumen)</f>
        <v>0</v>
      </c>
      <c r="L13" s="35">
        <f>SUMIF(C12:C33,2,H12:H33)</f>
        <v>0</v>
      </c>
    </row>
    <row r="14" spans="2:12" ht="15.75" thickBot="1" x14ac:dyDescent="0.3">
      <c r="B14" s="7"/>
      <c r="C14" s="8"/>
      <c r="D14" s="9"/>
      <c r="E14" s="10" t="s">
        <v>2</v>
      </c>
      <c r="F14" s="11">
        <v>1</v>
      </c>
      <c r="G14" s="27">
        <f t="shared" si="0"/>
        <v>0</v>
      </c>
      <c r="H14" s="28">
        <f t="shared" si="1"/>
        <v>0</v>
      </c>
      <c r="I14" s="24" t="s">
        <v>5</v>
      </c>
      <c r="J14" s="36">
        <f>SUMIF(C12:C33,3,G12:G33)</f>
        <v>0</v>
      </c>
      <c r="K14" s="37">
        <f>IF(Gesamtvolumen=0,0,J14/Gesamtvolumen)</f>
        <v>0</v>
      </c>
      <c r="L14" s="38">
        <f>SUMIF(C12:C33,3,H12:H33)</f>
        <v>0</v>
      </c>
    </row>
    <row r="15" spans="2:12" ht="15.75" thickBot="1" x14ac:dyDescent="0.3">
      <c r="B15" s="7"/>
      <c r="C15" s="8"/>
      <c r="D15" s="9"/>
      <c r="E15" s="10" t="s">
        <v>2</v>
      </c>
      <c r="F15" s="11">
        <v>1</v>
      </c>
      <c r="G15" s="27">
        <f t="shared" si="0"/>
        <v>0</v>
      </c>
      <c r="H15" s="28">
        <f t="shared" si="1"/>
        <v>0</v>
      </c>
      <c r="I15" s="44" t="s">
        <v>14</v>
      </c>
      <c r="J15" s="39">
        <f>SUM(J12:J14)</f>
        <v>0</v>
      </c>
      <c r="K15" s="40">
        <f>SUM(K12:K14)</f>
        <v>0</v>
      </c>
      <c r="L15" s="41">
        <f>SUM(L12:L14)</f>
        <v>0</v>
      </c>
    </row>
    <row r="16" spans="2:12" ht="15.75" thickBot="1" x14ac:dyDescent="0.3">
      <c r="B16" s="7"/>
      <c r="C16" s="8"/>
      <c r="D16" s="9"/>
      <c r="E16" s="10" t="s">
        <v>2</v>
      </c>
      <c r="F16" s="11">
        <v>1</v>
      </c>
      <c r="G16" s="27">
        <f t="shared" si="0"/>
        <v>0</v>
      </c>
      <c r="H16" s="28">
        <f t="shared" si="1"/>
        <v>0</v>
      </c>
      <c r="I16" s="83" t="s">
        <v>19</v>
      </c>
      <c r="J16" s="84"/>
      <c r="K16" s="84"/>
      <c r="L16" s="85"/>
    </row>
    <row r="17" spans="2:12" ht="15" x14ac:dyDescent="0.25">
      <c r="B17" s="7"/>
      <c r="C17" s="8"/>
      <c r="D17" s="9"/>
      <c r="E17" s="10" t="s">
        <v>2</v>
      </c>
      <c r="F17" s="11">
        <v>1</v>
      </c>
      <c r="G17" s="27">
        <f t="shared" si="0"/>
        <v>0</v>
      </c>
      <c r="H17" s="28">
        <f t="shared" si="1"/>
        <v>0</v>
      </c>
      <c r="I17" s="79" t="s">
        <v>20</v>
      </c>
      <c r="J17" s="80"/>
      <c r="K17" s="80"/>
      <c r="L17" s="42" t="str">
        <f>IF(J14&gt;0,IF(K14&gt;0.03,3,2),IF(J13&gt;0,IF(K13&gt;0.03,2,1),IF(J12&lt;&gt;0,1,"nwg")))</f>
        <v>nwg</v>
      </c>
    </row>
    <row r="18" spans="2:12" ht="15.75" thickBot="1" x14ac:dyDescent="0.3">
      <c r="B18" s="7"/>
      <c r="C18" s="8"/>
      <c r="D18" s="9"/>
      <c r="E18" s="10" t="s">
        <v>2</v>
      </c>
      <c r="F18" s="11">
        <v>1</v>
      </c>
      <c r="G18" s="27">
        <f t="shared" si="0"/>
        <v>0</v>
      </c>
      <c r="H18" s="28">
        <f t="shared" si="1"/>
        <v>0</v>
      </c>
      <c r="I18" s="81" t="s">
        <v>21</v>
      </c>
      <c r="J18" s="82"/>
      <c r="K18" s="82"/>
      <c r="L18" s="43" t="str">
        <f>IF(WGK="nwg","—",INDEX(Listen!B1:D7,IF(Gesamtvolumen&gt;1000,7,IF(Gesamtvolumen&gt;100,6,IF(Gesamtvolumen&gt;10,5,IF(Gesamtvolumen&gt;1,4,IF(Gesamtvolumen&gt;IF(Listen!D10,0.22,0.2),3,2))))),MATCH(WGK,Listen!B1:D1,0)))</f>
        <v>—</v>
      </c>
    </row>
    <row r="19" spans="2:12" ht="15" x14ac:dyDescent="0.25">
      <c r="B19" s="7"/>
      <c r="C19" s="8"/>
      <c r="D19" s="9"/>
      <c r="E19" s="10" t="s">
        <v>2</v>
      </c>
      <c r="F19" s="11">
        <v>1</v>
      </c>
      <c r="G19" s="27">
        <f t="shared" si="0"/>
        <v>0</v>
      </c>
      <c r="H19" s="28">
        <f t="shared" si="1"/>
        <v>0</v>
      </c>
      <c r="I19" s="13"/>
      <c r="J19" s="14"/>
    </row>
    <row r="20" spans="2:12" ht="15" x14ac:dyDescent="0.25">
      <c r="B20" s="7"/>
      <c r="C20" s="8"/>
      <c r="D20" s="9"/>
      <c r="E20" s="10" t="s">
        <v>2</v>
      </c>
      <c r="F20" s="11">
        <v>1</v>
      </c>
      <c r="G20" s="27">
        <f t="shared" si="0"/>
        <v>0</v>
      </c>
      <c r="H20" s="28">
        <f t="shared" si="1"/>
        <v>0</v>
      </c>
      <c r="I20" s="15"/>
      <c r="J20" s="15"/>
      <c r="K20" s="15"/>
      <c r="L20" s="15"/>
    </row>
    <row r="21" spans="2:12" ht="15" x14ac:dyDescent="0.25">
      <c r="B21" s="7"/>
      <c r="C21" s="8"/>
      <c r="D21" s="9"/>
      <c r="E21" s="10" t="s">
        <v>2</v>
      </c>
      <c r="F21" s="11">
        <v>1</v>
      </c>
      <c r="G21" s="27">
        <f t="shared" si="0"/>
        <v>0</v>
      </c>
      <c r="H21" s="28">
        <f t="shared" si="1"/>
        <v>0</v>
      </c>
      <c r="I21" s="15"/>
      <c r="J21" s="15"/>
      <c r="K21" s="15"/>
      <c r="L21" s="15"/>
    </row>
    <row r="22" spans="2:12" ht="15" x14ac:dyDescent="0.25">
      <c r="B22" s="7"/>
      <c r="C22" s="8"/>
      <c r="D22" s="9"/>
      <c r="E22" s="10" t="s">
        <v>2</v>
      </c>
      <c r="F22" s="11">
        <v>1</v>
      </c>
      <c r="G22" s="27">
        <f t="shared" si="0"/>
        <v>0</v>
      </c>
      <c r="H22" s="28">
        <f t="shared" si="1"/>
        <v>0</v>
      </c>
      <c r="I22" s="15"/>
      <c r="J22" s="15"/>
      <c r="K22" s="15"/>
      <c r="L22" s="15"/>
    </row>
    <row r="23" spans="2:12" ht="15" x14ac:dyDescent="0.25">
      <c r="B23" s="7"/>
      <c r="C23" s="8"/>
      <c r="D23" s="9"/>
      <c r="E23" s="10" t="s">
        <v>2</v>
      </c>
      <c r="F23" s="11">
        <v>1</v>
      </c>
      <c r="G23" s="27">
        <f t="shared" si="0"/>
        <v>0</v>
      </c>
      <c r="H23" s="28">
        <f t="shared" si="1"/>
        <v>0</v>
      </c>
      <c r="I23" s="15"/>
      <c r="J23" s="15"/>
      <c r="K23" s="15"/>
      <c r="L23" s="15"/>
    </row>
    <row r="24" spans="2:12" ht="15" x14ac:dyDescent="0.25">
      <c r="B24" s="7"/>
      <c r="C24" s="8"/>
      <c r="D24" s="9"/>
      <c r="E24" s="10" t="s">
        <v>2</v>
      </c>
      <c r="F24" s="11">
        <v>1</v>
      </c>
      <c r="G24" s="27">
        <f t="shared" si="0"/>
        <v>0</v>
      </c>
      <c r="H24" s="28">
        <f t="shared" si="1"/>
        <v>0</v>
      </c>
      <c r="I24" s="15"/>
      <c r="J24" s="15"/>
      <c r="K24" s="15"/>
      <c r="L24" s="15"/>
    </row>
    <row r="25" spans="2:12" s="15" customFormat="1" ht="15" x14ac:dyDescent="0.25">
      <c r="B25" s="7"/>
      <c r="C25" s="8"/>
      <c r="D25" s="9"/>
      <c r="E25" s="10" t="s">
        <v>2</v>
      </c>
      <c r="F25" s="11">
        <v>1</v>
      </c>
      <c r="G25" s="27">
        <f t="shared" si="0"/>
        <v>0</v>
      </c>
      <c r="H25" s="28">
        <f t="shared" si="1"/>
        <v>0</v>
      </c>
      <c r="K25" s="16"/>
    </row>
    <row r="26" spans="2:12" s="15" customFormat="1" ht="15" x14ac:dyDescent="0.25">
      <c r="B26" s="7"/>
      <c r="C26" s="8"/>
      <c r="D26" s="9"/>
      <c r="E26" s="10" t="s">
        <v>2</v>
      </c>
      <c r="F26" s="11">
        <v>1</v>
      </c>
      <c r="G26" s="27">
        <f t="shared" si="0"/>
        <v>0</v>
      </c>
      <c r="H26" s="28">
        <f t="shared" si="1"/>
        <v>0</v>
      </c>
      <c r="K26" s="16"/>
    </row>
    <row r="27" spans="2:12" s="15" customFormat="1" ht="15" x14ac:dyDescent="0.25">
      <c r="B27" s="7"/>
      <c r="C27" s="8"/>
      <c r="D27" s="9"/>
      <c r="E27" s="10" t="s">
        <v>2</v>
      </c>
      <c r="F27" s="11">
        <v>1</v>
      </c>
      <c r="G27" s="27">
        <f t="shared" ref="G27" si="2">IF(E27="l",D27/1000,IF(E27="m³",D27,IF(E27="kg",D27/(F27*1000),D27/F27)))</f>
        <v>0</v>
      </c>
      <c r="H27" s="28">
        <f t="shared" ref="H27" si="3">IF(E27="l",D27*F27/1000,IF(E27="m³",D27*F27,IF(E27="kg",D27/1000,D27)))</f>
        <v>0</v>
      </c>
    </row>
    <row r="28" spans="2:12" s="15" customFormat="1" ht="15" x14ac:dyDescent="0.25">
      <c r="B28" s="7"/>
      <c r="C28" s="8"/>
      <c r="D28" s="9"/>
      <c r="E28" s="10" t="s">
        <v>2</v>
      </c>
      <c r="F28" s="11">
        <v>1</v>
      </c>
      <c r="G28" s="27">
        <f t="shared" si="0"/>
        <v>0</v>
      </c>
      <c r="H28" s="28">
        <f t="shared" si="1"/>
        <v>0</v>
      </c>
    </row>
    <row r="29" spans="2:12" s="15" customFormat="1" ht="15" x14ac:dyDescent="0.25">
      <c r="B29" s="7"/>
      <c r="C29" s="8"/>
      <c r="D29" s="9"/>
      <c r="E29" s="10" t="s">
        <v>2</v>
      </c>
      <c r="F29" s="11">
        <v>1</v>
      </c>
      <c r="G29" s="27">
        <f t="shared" si="0"/>
        <v>0</v>
      </c>
      <c r="H29" s="28">
        <f t="shared" si="1"/>
        <v>0</v>
      </c>
    </row>
    <row r="30" spans="2:12" s="15" customFormat="1" ht="15" x14ac:dyDescent="0.25">
      <c r="B30" s="7"/>
      <c r="C30" s="8"/>
      <c r="D30" s="9"/>
      <c r="E30" s="10" t="s">
        <v>2</v>
      </c>
      <c r="F30" s="11">
        <v>1</v>
      </c>
      <c r="G30" s="27">
        <f t="shared" si="0"/>
        <v>0</v>
      </c>
      <c r="H30" s="28">
        <f t="shared" si="1"/>
        <v>0</v>
      </c>
    </row>
    <row r="31" spans="2:12" s="15" customFormat="1" ht="15" x14ac:dyDescent="0.25">
      <c r="B31" s="7"/>
      <c r="C31" s="8"/>
      <c r="D31" s="9"/>
      <c r="E31" s="10" t="s">
        <v>2</v>
      </c>
      <c r="F31" s="11">
        <v>1</v>
      </c>
      <c r="G31" s="27">
        <f t="shared" si="0"/>
        <v>0</v>
      </c>
      <c r="H31" s="28">
        <f t="shared" si="1"/>
        <v>0</v>
      </c>
      <c r="I31" s="12"/>
      <c r="J31" s="12"/>
      <c r="K31" s="12"/>
      <c r="L31" s="12"/>
    </row>
    <row r="32" spans="2:12" s="15" customFormat="1" ht="15" x14ac:dyDescent="0.25">
      <c r="B32" s="7"/>
      <c r="C32" s="8"/>
      <c r="D32" s="9"/>
      <c r="E32" s="10" t="s">
        <v>2</v>
      </c>
      <c r="F32" s="11">
        <v>1</v>
      </c>
      <c r="G32" s="27">
        <f t="shared" si="0"/>
        <v>0</v>
      </c>
      <c r="H32" s="28">
        <f t="shared" si="1"/>
        <v>0</v>
      </c>
      <c r="I32" s="12"/>
      <c r="J32" s="12"/>
      <c r="K32" s="12"/>
      <c r="L32" s="12"/>
    </row>
    <row r="33" spans="2:12" s="15" customFormat="1" ht="15.75" thickBot="1" x14ac:dyDescent="0.3">
      <c r="B33" s="17"/>
      <c r="C33" s="18"/>
      <c r="D33" s="19"/>
      <c r="E33" s="20" t="s">
        <v>2</v>
      </c>
      <c r="F33" s="21">
        <v>1</v>
      </c>
      <c r="G33" s="29">
        <f t="shared" si="0"/>
        <v>0</v>
      </c>
      <c r="H33" s="30">
        <f t="shared" si="1"/>
        <v>0</v>
      </c>
      <c r="I33" s="12"/>
      <c r="J33" s="12"/>
      <c r="K33" s="12"/>
      <c r="L33" s="12"/>
    </row>
    <row r="34" spans="2:12" s="15" customFormat="1" x14ac:dyDescent="0.2">
      <c r="B34" s="48"/>
      <c r="E34" s="47"/>
      <c r="F34" s="47"/>
      <c r="I34" s="12"/>
      <c r="J34" s="12"/>
      <c r="K34" s="12"/>
      <c r="L34" s="12"/>
    </row>
    <row r="35" spans="2:12" s="15" customFormat="1" x14ac:dyDescent="0.2">
      <c r="B35" s="12"/>
      <c r="E35" s="47"/>
      <c r="F35" s="47"/>
      <c r="I35" s="12"/>
      <c r="J35" s="12"/>
      <c r="K35" s="12"/>
      <c r="L35" s="12"/>
    </row>
    <row r="36" spans="2:12" x14ac:dyDescent="0.2">
      <c r="G36" s="49"/>
    </row>
  </sheetData>
  <sheetProtection sheet="1" objects="1" scenarios="1"/>
  <mergeCells count="16">
    <mergeCell ref="I17:K17"/>
    <mergeCell ref="I18:K18"/>
    <mergeCell ref="I16:L16"/>
    <mergeCell ref="L10:L11"/>
    <mergeCell ref="G10:H10"/>
    <mergeCell ref="I10:I11"/>
    <mergeCell ref="J10:J11"/>
    <mergeCell ref="K10:K11"/>
    <mergeCell ref="F10:F11"/>
    <mergeCell ref="D10:D11"/>
    <mergeCell ref="E10:E11"/>
    <mergeCell ref="G8:L9"/>
    <mergeCell ref="B9:E9"/>
    <mergeCell ref="B8:F8"/>
    <mergeCell ref="B10:B11"/>
    <mergeCell ref="C10:C11"/>
  </mergeCells>
  <pageMargins left="0.11811023622047245" right="0.11811023622047245" top="0.78740157480314965" bottom="0.78740157480314965" header="0.31496062992125984" footer="0.31496062992125984"/>
  <pageSetup paperSize="9" scale="96" orientation="landscape" r:id="rId1"/>
  <headerFooter>
    <oddHeader>&amp;C&amp;"Arial,Fett"&amp;11Ermittlung der Gefährdungsstufe nach § 39 AwSV</oddHeader>
    <oddFooter>&amp;C&amp;"Arial,Fett"&amp;11Struktur- und Genehmigungsdirektionen Nord und Süd&amp;"Arial,Standard"
Stand: 06.03.2025 - Keine Gewähr für die Richtigkeit der Ergebnisse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5</xdr:col>
                    <xdr:colOff>152400</xdr:colOff>
                    <xdr:row>8</xdr:row>
                    <xdr:rowOff>0</xdr:rowOff>
                  </from>
                  <to>
                    <xdr:col>6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Listen!$C$10:$C$13</xm:f>
          </x14:formula1>
          <xm:sqref>E12:E33</xm:sqref>
        </x14:dataValidation>
        <x14:dataValidation type="list" allowBlank="1" showInputMessage="1" showErrorMessage="1">
          <x14:formula1>
            <xm:f>Listen!$B$10:$B$13</xm:f>
          </x14:formula1>
          <xm:sqref>C12:C33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Layout" zoomScaleNormal="100" workbookViewId="0">
      <selection activeCell="A10" sqref="A10"/>
    </sheetView>
  </sheetViews>
  <sheetFormatPr baseColWidth="10" defaultRowHeight="12.75" x14ac:dyDescent="0.2"/>
  <cols>
    <col min="1" max="1" width="24.7109375" style="53" bestFit="1" customWidth="1"/>
    <col min="2" max="16384" width="11.42578125" style="53"/>
  </cols>
  <sheetData>
    <row r="1" spans="1:4" ht="15" x14ac:dyDescent="0.2">
      <c r="A1" s="51"/>
      <c r="B1" s="52">
        <v>1</v>
      </c>
      <c r="C1" s="52">
        <v>2</v>
      </c>
      <c r="D1" s="52">
        <v>3</v>
      </c>
    </row>
    <row r="2" spans="1:4" ht="15" x14ac:dyDescent="0.2">
      <c r="A2" s="51" t="s">
        <v>31</v>
      </c>
      <c r="B2" s="54" t="s">
        <v>23</v>
      </c>
      <c r="C2" s="54" t="s">
        <v>23</v>
      </c>
      <c r="D2" s="54" t="s">
        <v>23</v>
      </c>
    </row>
    <row r="3" spans="1:4" ht="15" x14ac:dyDescent="0.2">
      <c r="A3" s="51" t="s">
        <v>35</v>
      </c>
      <c r="B3" s="54" t="s">
        <v>23</v>
      </c>
      <c r="C3" s="54" t="s">
        <v>23</v>
      </c>
      <c r="D3" s="54" t="s">
        <v>24</v>
      </c>
    </row>
    <row r="4" spans="1:4" ht="15" x14ac:dyDescent="0.2">
      <c r="A4" s="51" t="s">
        <v>32</v>
      </c>
      <c r="B4" s="54" t="s">
        <v>23</v>
      </c>
      <c r="C4" s="54" t="s">
        <v>24</v>
      </c>
      <c r="D4" s="54" t="s">
        <v>25</v>
      </c>
    </row>
    <row r="5" spans="1:4" ht="15" x14ac:dyDescent="0.2">
      <c r="A5" s="51" t="s">
        <v>33</v>
      </c>
      <c r="B5" s="54" t="s">
        <v>23</v>
      </c>
      <c r="C5" s="54" t="s">
        <v>25</v>
      </c>
      <c r="D5" s="54" t="s">
        <v>26</v>
      </c>
    </row>
    <row r="6" spans="1:4" ht="15" x14ac:dyDescent="0.2">
      <c r="A6" s="51" t="s">
        <v>34</v>
      </c>
      <c r="B6" s="54" t="s">
        <v>24</v>
      </c>
      <c r="C6" s="54" t="s">
        <v>26</v>
      </c>
      <c r="D6" s="54" t="s">
        <v>26</v>
      </c>
    </row>
    <row r="7" spans="1:4" ht="15" x14ac:dyDescent="0.2">
      <c r="A7" s="51" t="s">
        <v>27</v>
      </c>
      <c r="B7" s="54" t="s">
        <v>25</v>
      </c>
      <c r="C7" s="54" t="s">
        <v>26</v>
      </c>
      <c r="D7" s="54" t="s">
        <v>26</v>
      </c>
    </row>
    <row r="10" spans="1:4" ht="15" x14ac:dyDescent="0.25">
      <c r="B10" s="55" t="s">
        <v>16</v>
      </c>
      <c r="C10" s="56" t="s">
        <v>11</v>
      </c>
      <c r="D10" s="61" t="b">
        <v>1</v>
      </c>
    </row>
    <row r="11" spans="1:4" ht="15" x14ac:dyDescent="0.25">
      <c r="B11" s="58">
        <v>1</v>
      </c>
      <c r="C11" s="57" t="s">
        <v>10</v>
      </c>
    </row>
    <row r="12" spans="1:4" ht="15" x14ac:dyDescent="0.25">
      <c r="B12" s="59">
        <v>2</v>
      </c>
      <c r="C12" s="60" t="s">
        <v>2</v>
      </c>
    </row>
    <row r="13" spans="1:4" ht="15" x14ac:dyDescent="0.25">
      <c r="B13" s="58">
        <v>3</v>
      </c>
      <c r="C13" s="57" t="s">
        <v>1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&amp;C&amp;"Arial,Fett"Hilfstabelle zur Ermittlung der Gefährdungsstufe nach § 39 AwSV</oddHeader>
    <oddFooter>&amp;C&amp;"Arial,Fett"Struktur- und Genehmigungsdirektionen Nord und Süd&amp;"Arial,Standard"
Stand: 06.03.2025 - Keine Gewähr für die Richtigkeit der Ergebnisse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Gefährdungsstufe</vt:lpstr>
      <vt:lpstr>Listen</vt:lpstr>
      <vt:lpstr>Gesamtgewicht</vt:lpstr>
      <vt:lpstr>Gesamtvolumen</vt:lpstr>
      <vt:lpstr>Gefährdungsstufe!WGK</vt:lpstr>
    </vt:vector>
  </TitlesOfParts>
  <Company>SGD Nord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STRUKTUR- UND GENEHMIGUNGSDIREKTIONEN NORD UND SÜD</dc:title>
  <dc:subject>Arbeitshilfe Gefährdungsstufe,Version 2.6, 2025-03</dc:subject>
  <dc:creator>SGD Nord, ReWAB Trier, Jaeger</dc:creator>
  <cp:lastModifiedBy>Jaeger, Erich Karl</cp:lastModifiedBy>
  <cp:lastPrinted>2018-02-20T11:09:47Z</cp:lastPrinted>
  <dcterms:created xsi:type="dcterms:W3CDTF">2007-02-14T07:46:34Z</dcterms:created>
  <dcterms:modified xsi:type="dcterms:W3CDTF">2025-03-06T07:20:58Z</dcterms:modified>
  <cp:version>2.6</cp:version>
</cp:coreProperties>
</file>